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6) Tiskárny\2024\016\1 výzva\"/>
    </mc:Choice>
  </mc:AlternateContent>
  <xr:revisionPtr revIDLastSave="0" documentId="13_ncr:1_{E85E7D4A-654B-4368-831D-5B4C3808133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<sst xmlns="http://schemas.openxmlformats.org/spreadsheetml/2006/main" count="71" uniqueCount="64">
  <si>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</si>
  <si>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</si>
  <si>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</si>
  <si>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</si>
  <si>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</si>
  <si>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</si>
  <si>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</si>
  <si>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</si>
  <si>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</si>
  <si>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</si>
  <si>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</si>
  <si>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</si>
  <si>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</si>
  <si>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</si>
  <si>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</si>
  <si>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</si>
  <si>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</si>
  <si>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</si>
  <si>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</si>
  <si>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</si>
  <si>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</si>
  <si>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</si>
  <si>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</si>
  <si>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</si>
  <si>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</si>
  <si>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</si>
  <si>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</si>
  <si>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</si>
  <si>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</si>
  <si>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</si>
  <si>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</si>
  <si>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</si>
  <si>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</si>
  <si>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</si>
  <si>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</si>
  <si>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</si>
  <si>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</si>
  <si>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</si>
  <si>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</si>
  <si>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</si>
  <si>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</si>
  <si>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</si>
  <si>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</si>
  <si>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</si>
  <si>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</si>
  <si>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</si>
  <si>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</si>
  <si>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</si>
  <si>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</si>
  <si>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</si>
  <si>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</si>
  <si>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</si>
  <si>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</si>
  <si>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</si>
  <si>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</si>
  <si>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Včetně dodání a vynesení do 3.NP.</t>
  </si>
  <si>
    <t>Multifunkční čb laserová tiskárna A4</t>
  </si>
  <si>
    <t>V případě, že se dodavatel při předání zboží na některá uvedená tel. čísla nedovolá, bude v takovém případě volat tel. 377 631 320.</t>
  </si>
  <si>
    <t>NE</t>
  </si>
  <si>
    <t xml:space="preserve">Tiskárny, kopírky, multifunkce II. 016 - 2024 </t>
  </si>
  <si>
    <t>Multifunkční černobílá laserová tiskárna A4 - kopírka + skener.
Rozlišení tisku min. 1200 x 1200 dpi.
Rozlišení skeneru min. 600 dpi.
Podavač skeneru DADF.
Velikost operační paměti min. 2 GB. Velikost úložistě min. 4 GB.
Rychlost min. 38 stran za minutu. 
Dotykový LCD displej.
Měsíční zatížení až 4 800 stran.
Konektory min.: USB, Ethernet.
Spotřeba do 600 W.
Rozměry max. 480 × 470 × 460 mm.
Hmotnost max. 15 kg.</t>
  </si>
  <si>
    <t>Pokud financováno z projektových prostředků, pak ŘEŠITEL uvede: NÁZEV A ČÍSLO DOTAČNÍHO PROJEKTU</t>
  </si>
  <si>
    <t>Petra Vošahlíková,
Tel.: 37763 6010</t>
  </si>
  <si>
    <t>Veleslavínova 42,
301 00 Plzeň,
Fakulta pedagogická - Děkanát (Studijní oddělení),
3. NP - místnost VC 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</si>
</sst>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4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64" fontId="21" fillId="3" borderId="4" xfId="0" applyNumberFormat="1" applyFont="1" applyFill="1" applyBorder="1" applyAlignment="1">
      <alignment horizontal="right" vertical="center" indent="1"/>
    </xf>
    <xf numFmtId="0" fontId="3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9" fillId="5" borderId="4" xfId="0" applyFont="1" applyFill="1" applyBorder="1" applyAlignment="1" applyProtection="1">
      <alignment horizontal="left" vertical="center" wrapText="1" indent="1"/>
      <protection locked="0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B1" zoomScaleNormal="100" workbookViewId="0">
      <selection activeCell="R8" sqref="R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10.5703125" style="39" customWidth="1"/>
    <col min="5" max="5" width="9.7109375" style="2" customWidth="1"/>
    <col min="6" max="6" width="72.7109375" style="3" customWidth="1"/>
    <col min="7" max="7" width="30.28515625" style="4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32.85546875" hidden="1" customWidth="1"/>
    <col min="12" max="12" width="35.140625" customWidth="1"/>
    <col min="13" max="13" width="21.7109375" customWidth="1"/>
    <col min="14" max="14" width="33.140625" style="3" customWidth="1"/>
    <col min="15" max="15" width="28.14062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20" t="s">
        <v>50</v>
      </c>
      <c r="C1" s="121"/>
      <c r="D1" s="121"/>
    </row>
    <row r="2" spans="1:22" ht="18" customHeight="1" x14ac:dyDescent="0.25">
      <c r="B2" s="120" t="s">
        <v>59</v>
      </c>
      <c r="C2" s="120"/>
      <c r="D2" s="120"/>
      <c r="G2" s="98"/>
    </row>
    <row r="3" spans="1:22" ht="17.25" customHeight="1" x14ac:dyDescent="0.25">
      <c r="D3" s="2"/>
      <c r="G3" s="127"/>
      <c r="H3" s="127"/>
      <c r="I3" s="127"/>
      <c r="J3" s="127"/>
      <c r="K3" s="127"/>
      <c r="L3" s="127"/>
      <c r="M3" s="127"/>
      <c r="N3" s="127"/>
      <c r="O3" s="127"/>
      <c r="P3" s="3"/>
      <c r="T3" s="6"/>
      <c r="U3" s="7"/>
      <c r="V3" s="8"/>
    </row>
    <row r="4" spans="1:22" ht="16.5" customHeight="1" x14ac:dyDescent="0.25">
      <c r="B4" s="13"/>
      <c r="C4" s="9" t="s">
        <v>0</v>
      </c>
      <c r="D4" s="113"/>
      <c r="E4" s="113"/>
      <c r="F4" s="113"/>
      <c r="G4" s="127"/>
      <c r="H4" s="127"/>
      <c r="I4" s="127"/>
      <c r="J4" s="127"/>
      <c r="K4" s="127"/>
      <c r="L4" s="127"/>
      <c r="M4" s="127"/>
      <c r="N4" s="127"/>
      <c r="O4" s="127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21" t="s">
        <v>61</v>
      </c>
      <c r="L7" s="21" t="s">
        <v>43</v>
      </c>
      <c r="M7" s="114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4" t="s">
        <v>8</v>
      </c>
      <c r="T7" s="114" t="s">
        <v>9</v>
      </c>
      <c r="U7" s="21" t="s">
        <v>47</v>
      </c>
      <c r="V7" s="21" t="s">
        <v>48</v>
      </c>
    </row>
    <row r="8" spans="1:22" ht="284.25" customHeight="1" thickTop="1" thickBot="1" x14ac:dyDescent="0.3">
      <c r="A8" s="24"/>
      <c r="B8" s="99">
        <v>1</v>
      </c>
      <c r="C8" s="112" t="s">
        <v>56</v>
      </c>
      <c r="D8" s="101">
        <v>2</v>
      </c>
      <c r="E8" s="102" t="s">
        <v>49</v>
      </c>
      <c r="F8" s="111" t="s">
        <v>60</v>
      </c>
      <c r="G8" s="141"/>
      <c r="H8" s="142"/>
      <c r="I8" s="100" t="s">
        <v>52</v>
      </c>
      <c r="J8" s="103" t="s">
        <v>58</v>
      </c>
      <c r="K8" s="104"/>
      <c r="L8" s="109" t="s">
        <v>55</v>
      </c>
      <c r="M8" s="112" t="s">
        <v>62</v>
      </c>
      <c r="N8" s="112" t="s">
        <v>63</v>
      </c>
      <c r="O8" s="105" t="s">
        <v>54</v>
      </c>
      <c r="P8" s="106">
        <f>D8*Q8</f>
        <v>27000</v>
      </c>
      <c r="Q8" s="110">
        <v>13500</v>
      </c>
      <c r="R8" s="143"/>
      <c r="S8" s="107">
        <f>D8*R8</f>
        <v>0</v>
      </c>
      <c r="T8" s="108" t="str">
        <f>IF(ISNUMBER(R8), IF(R8&gt;Q8,"NEVYHOVUJE","VYHOVUJE")," ")</f>
        <v xml:space="preserve"> 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26"/>
      <c r="K10" s="26"/>
      <c r="L10" s="11"/>
      <c r="M10" s="11"/>
      <c r="N10" s="11"/>
      <c r="O10" s="27"/>
      <c r="P10" s="27"/>
      <c r="Q10" s="28" t="s">
        <v>11</v>
      </c>
      <c r="R10" s="123" t="s">
        <v>12</v>
      </c>
      <c r="S10" s="124"/>
      <c r="T10" s="125"/>
      <c r="V10" s="29"/>
    </row>
    <row r="11" spans="1:22" ht="33" customHeight="1" thickTop="1" thickBot="1" x14ac:dyDescent="0.3">
      <c r="B11" s="126" t="s">
        <v>14</v>
      </c>
      <c r="C11" s="126"/>
      <c r="D11" s="126"/>
      <c r="E11" s="126"/>
      <c r="F11" s="126"/>
      <c r="G11" s="126"/>
      <c r="H11" s="30"/>
      <c r="I11" s="30"/>
      <c r="J11" s="30"/>
      <c r="L11" s="31"/>
      <c r="M11" s="31"/>
      <c r="N11" s="31"/>
      <c r="O11" s="32"/>
      <c r="P11" s="32"/>
      <c r="Q11" s="33">
        <f>SUM(P8:P8)</f>
        <v>27000</v>
      </c>
      <c r="R11" s="117">
        <f>SUM(S8:S8)</f>
        <v>0</v>
      </c>
      <c r="S11" s="118"/>
      <c r="T11" s="119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5" t="s">
        <v>57</v>
      </c>
      <c r="C13" s="116"/>
      <c r="D13" s="116"/>
      <c r="E13" s="116"/>
      <c r="F13" s="116"/>
      <c r="G13" s="116"/>
      <c r="H13" s="116"/>
      <c r="I13" s="116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9/+e34B0eQ/ZS9Vm6XiUsMdl2SRDA1vPMhEHTTA8p2p+9d/MzhtokO/DZuqbusq+FVgMmGlFO74rNVNOrNB5uA==" saltValue="K9LZoFa4yhed0EJNyKVDWQ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8" t="s">
        <v>37</v>
      </c>
      <c r="C1" s="128"/>
      <c r="D1" s="55"/>
    </row>
    <row r="2" spans="2:13" x14ac:dyDescent="0.25">
      <c r="B2" s="129" t="str">
        <f>'Nabídková cena'!B2:D2</f>
        <v xml:space="preserve">Tiskárny, kopírky, multifunkce II. 016 - 2024 </v>
      </c>
      <c r="C2" s="129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0</v>
      </c>
      <c r="E9" s="130" t="s">
        <v>16</v>
      </c>
      <c r="F9" s="131"/>
      <c r="G9" s="132"/>
      <c r="H9" s="133">
        <f ca="1">SUM(C9+G24)</f>
        <v>0</v>
      </c>
      <c r="I9" s="134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5"/>
      <c r="F11" s="136"/>
      <c r="G11" s="137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4800</v>
      </c>
      <c r="E12" s="138"/>
      <c r="F12" s="139"/>
      <c r="G12" s="140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33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34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35</v>
      </c>
      <c r="G23" s="63">
        <f ca="1">G22*5</f>
        <v>0</v>
      </c>
    </row>
    <row r="24" spans="2:9" s="49" customFormat="1" ht="30" customHeight="1" thickBot="1" x14ac:dyDescent="0.3">
      <c r="B24" s="64" t="s">
        <v>36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2024-09-17T08:30:44Z</cp:lastPrinted>
  <dcterms:created xsi:type="dcterms:W3CDTF">2014-03-05T12:43:32Z</dcterms:created>
  <dcterms:modified xsi:type="dcterms:W3CDTF">2024-09-17T08:54:19Z</dcterms:modified>
</cp:coreProperties>
</file>